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540" windowWidth="10515" windowHeight="6765"/>
  </bookViews>
  <sheets>
    <sheet name="สรุป" sheetId="18" r:id="rId1"/>
    <sheet name="Sheet1" sheetId="21" r:id="rId2"/>
  </sheets>
  <definedNames>
    <definedName name="_xlnm.Print_Titles" localSheetId="0">สรุป!$1:$5</definedName>
  </definedNames>
  <calcPr calcId="145621"/>
</workbook>
</file>

<file path=xl/calcChain.xml><?xml version="1.0" encoding="utf-8"?>
<calcChain xmlns="http://schemas.openxmlformats.org/spreadsheetml/2006/main">
  <c r="B15" i="18" l="1"/>
  <c r="C15" i="18"/>
  <c r="D15" i="18"/>
  <c r="E15" i="18"/>
  <c r="F15" i="18"/>
  <c r="G15" i="18"/>
  <c r="H15" i="18"/>
  <c r="I15" i="18"/>
  <c r="K7" i="18"/>
  <c r="K8" i="18" s="1"/>
  <c r="J7" i="18" l="1"/>
  <c r="K13" i="18"/>
  <c r="J13" i="18"/>
  <c r="K11" i="18" l="1"/>
  <c r="J11" i="18"/>
  <c r="J10" i="18" l="1"/>
  <c r="J12" i="18" l="1"/>
  <c r="J14" i="18"/>
  <c r="J15" i="18" l="1"/>
  <c r="E18" i="18"/>
  <c r="B8" i="18" l="1"/>
  <c r="J8" i="18" s="1"/>
  <c r="C8" i="18" l="1"/>
  <c r="E19" i="18" l="1"/>
  <c r="K10" i="18"/>
  <c r="I18" i="18" l="1"/>
  <c r="I19" i="18" s="1"/>
  <c r="H18" i="18"/>
  <c r="H19" i="18" s="1"/>
  <c r="G18" i="18"/>
  <c r="G19" i="18" s="1"/>
  <c r="F18" i="18"/>
  <c r="F19" i="18" s="1"/>
  <c r="D18" i="18"/>
  <c r="D19" i="18" s="1"/>
  <c r="C18" i="18"/>
  <c r="C19" i="18" s="1"/>
  <c r="B18" i="18"/>
  <c r="B19" i="18" s="1"/>
  <c r="K17" i="18"/>
  <c r="J17" i="18"/>
  <c r="K14" i="18"/>
  <c r="K12" i="18"/>
  <c r="K15" i="18" l="1"/>
  <c r="K18" i="18"/>
  <c r="J18" i="18"/>
  <c r="J19" i="18" s="1"/>
  <c r="K19" i="18" l="1"/>
</calcChain>
</file>

<file path=xl/sharedStrings.xml><?xml version="1.0" encoding="utf-8"?>
<sst xmlns="http://schemas.openxmlformats.org/spreadsheetml/2006/main" count="33" uniqueCount="23">
  <si>
    <t>จำนวนโครงการ</t>
  </si>
  <si>
    <t>งบประมาณ
(บาท)</t>
  </si>
  <si>
    <t>ปี ๒๕๖1</t>
  </si>
  <si>
    <t>ปี ๒๕๖2</t>
  </si>
  <si>
    <t>ปี ๒๕๖3</t>
  </si>
  <si>
    <t>ปี ๒๕๖4</t>
  </si>
  <si>
    <t>รวม</t>
  </si>
  <si>
    <t>รวม 4 ปี</t>
  </si>
  <si>
    <t>5.1 แผนงานบริหารงานทั่วไป</t>
  </si>
  <si>
    <t>1.1  แผนงานอุตสาหกรรมและการโยธา</t>
  </si>
  <si>
    <t>2.1 แผนงานสร้างความเข้มแข็งของชุมชน</t>
  </si>
  <si>
    <t>2.2 แผนงานการศึกษา</t>
  </si>
  <si>
    <t>2.3 แผนงานการศาสนาวัฒนธรรมและนันทนาการ</t>
  </si>
  <si>
    <t>2.4 แผนงานสาธารณสุข</t>
  </si>
  <si>
    <t>2.5 แผนงานงบกลาง</t>
  </si>
  <si>
    <t>แผนพัฒนาท้องถิ่นสี่ปี (พ.ศ.๒๕๖1 - ๒๕๖4) เพิ่มเติมและเปลี่ยนแปลง ฉบับที่ 1</t>
  </si>
  <si>
    <t>องค์การบริหารส่วนตำบลนาบอน  อำเภอนาบอน  จังหวัดนครศรีธรรมราช</t>
  </si>
  <si>
    <t xml:space="preserve"> </t>
  </si>
  <si>
    <t>1. ยุทธศาสตร์ด้านโครงสร้างพื้นฐาน</t>
  </si>
  <si>
    <t>2. ยุทธศาสตร์การพัฒนาคุณภาพชีวิตและสังคม</t>
  </si>
  <si>
    <t>5. ยุทธศาสตร์การพัฒนาการบริหารจัดการองค์กรภายใต้ระบบธรรมาภิบาล</t>
  </si>
  <si>
    <t>บัญชีสรุปโครงการพัฒนา</t>
  </si>
  <si>
    <t>ยุทธศาสตร์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</si>
</sst>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 applyAlignment="1">
      <alignment vertical="top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187" fontId="5" fillId="0" borderId="0" xfId="1" applyNumberFormat="1" applyFont="1" applyAlignment="1">
      <alignment horizontal="center" vertical="top" wrapText="1"/>
    </xf>
    <xf numFmtId="0" fontId="4" fillId="0" borderId="0" xfId="0" applyFont="1" applyAlignment="1">
      <alignment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5" fillId="0" borderId="0" xfId="1" applyNumberFormat="1" applyFont="1" applyAlignment="1">
      <alignment horizontal="center" vertical="top" wrapText="1"/>
    </xf>
    <xf numFmtId="0" fontId="4" fillId="0" borderId="2" xfId="1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87" fontId="4" fillId="2" borderId="3" xfId="0" applyNumberFormat="1" applyFont="1" applyFill="1" applyBorder="1" applyAlignment="1">
      <alignment horizontal="left" vertical="center" wrapText="1"/>
    </xf>
    <xf numFmtId="1" fontId="4" fillId="2" borderId="3" xfId="0" applyNumberFormat="1" applyFont="1" applyFill="1" applyBorder="1" applyAlignment="1">
      <alignment horizontal="center" vertical="center" wrapText="1"/>
    </xf>
    <xf numFmtId="187" fontId="4" fillId="0" borderId="1" xfId="1" applyNumberFormat="1" applyFont="1" applyBorder="1" applyAlignment="1">
      <alignment horizontal="center" vertical="center" wrapText="1"/>
    </xf>
    <xf numFmtId="187" fontId="1" fillId="2" borderId="1" xfId="1" applyNumberFormat="1" applyFont="1" applyFill="1" applyBorder="1" applyAlignment="1">
      <alignment horizontal="center" vertical="center"/>
    </xf>
    <xf numFmtId="1" fontId="5" fillId="0" borderId="1" xfId="1" applyNumberFormat="1" applyFont="1" applyBorder="1" applyAlignment="1">
      <alignment horizontal="center" vertical="center" wrapText="1"/>
    </xf>
    <xf numFmtId="187" fontId="5" fillId="0" borderId="1" xfId="1" applyNumberFormat="1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 vertical="center" wrapText="1"/>
    </xf>
    <xf numFmtId="2" fontId="5" fillId="0" borderId="0" xfId="1" applyNumberFormat="1" applyFont="1" applyAlignment="1">
      <alignment horizontal="center" vertical="top" wrapText="1"/>
    </xf>
    <xf numFmtId="1" fontId="5" fillId="0" borderId="1" xfId="1" applyNumberFormat="1" applyFont="1" applyBorder="1" applyAlignment="1">
      <alignment horizontal="right" vertical="center" wrapText="1"/>
    </xf>
    <xf numFmtId="1" fontId="4" fillId="0" borderId="1" xfId="1" applyNumberFormat="1" applyFont="1" applyBorder="1" applyAlignment="1">
      <alignment horizontal="right" vertical="center" wrapText="1"/>
    </xf>
    <xf numFmtId="187" fontId="5" fillId="0" borderId="1" xfId="1" applyNumberFormat="1" applyFont="1" applyBorder="1" applyAlignment="1">
      <alignment horizontal="right" vertical="center" wrapText="1"/>
    </xf>
    <xf numFmtId="187" fontId="4" fillId="0" borderId="1" xfId="1" applyNumberFormat="1" applyFont="1" applyBorder="1" applyAlignment="1">
      <alignment horizontal="right" vertical="center" wrapText="1"/>
    </xf>
    <xf numFmtId="187" fontId="4" fillId="2" borderId="1" xfId="1" applyNumberFormat="1" applyFont="1" applyFill="1" applyBorder="1" applyAlignment="1">
      <alignment horizontal="right" vertical="center" wrapText="1"/>
    </xf>
    <xf numFmtId="0" fontId="4" fillId="2" borderId="1" xfId="1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87" fontId="4" fillId="0" borderId="4" xfId="1" applyNumberFormat="1" applyFont="1" applyBorder="1" applyAlignment="1">
      <alignment horizontal="center" vertical="center" wrapText="1"/>
    </xf>
    <xf numFmtId="187" fontId="4" fillId="0" borderId="5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550329</xdr:colOff>
      <xdr:row>0</xdr:row>
      <xdr:rowOff>0</xdr:rowOff>
    </xdr:from>
    <xdr:to>
      <xdr:col>10</xdr:col>
      <xdr:colOff>919151</xdr:colOff>
      <xdr:row>0</xdr:row>
      <xdr:rowOff>277812</xdr:rowOff>
    </xdr:to>
    <xdr:sp macro="" textlink="">
      <xdr:nvSpPr>
        <xdr:cNvPr id="2" name="TextBox 1"/>
        <xdr:cNvSpPr txBox="1"/>
      </xdr:nvSpPr>
      <xdr:spPr>
        <a:xfrm>
          <a:off x="9114892" y="0"/>
          <a:ext cx="948259" cy="2778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spcBef>
              <a:spcPts val="600"/>
            </a:spcBef>
          </a:pPr>
          <a:r>
            <a:rPr lang="th-TH" sz="1600" b="1">
              <a:latin typeface="TH SarabunIT๙" pitchFamily="34" charset="-34"/>
              <a:cs typeface="TH SarabunIT๙" pitchFamily="34" charset="-34"/>
            </a:rPr>
            <a:t>(แบบ</a:t>
          </a:r>
          <a:r>
            <a:rPr lang="th-TH" sz="1600" b="1" baseline="0">
              <a:latin typeface="TH SarabunIT๙" pitchFamily="34" charset="-34"/>
              <a:cs typeface="TH SarabunIT๙" pitchFamily="34" charset="-34"/>
            </a:rPr>
            <a:t> ผ. ๐</a:t>
          </a:r>
          <a:r>
            <a:rPr lang="en-US" sz="1600" b="1" baseline="0">
              <a:latin typeface="TH SarabunIT๙" pitchFamily="34" charset="-34"/>
              <a:cs typeface="TH SarabunIT๙" pitchFamily="34" charset="-34"/>
            </a:rPr>
            <a:t>7</a:t>
          </a:r>
          <a:r>
            <a:rPr lang="th-TH" sz="1600" b="1" baseline="0">
              <a:latin typeface="TH SarabunIT๙" pitchFamily="34" charset="-34"/>
              <a:cs typeface="TH SarabunIT๙" pitchFamily="34" charset="-34"/>
            </a:rPr>
            <a:t>)</a:t>
          </a:r>
          <a:endParaRPr lang="th-TH" sz="16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topLeftCell="A12" zoomScale="120" zoomScaleNormal="120" workbookViewId="0">
      <selection activeCell="E24" sqref="E24"/>
    </sheetView>
  </sheetViews>
  <sheetFormatPr defaultColWidth="9" defaultRowHeight="18.75" x14ac:dyDescent="0.2"/>
  <cols>
    <col min="1" max="1" width="31.75" style="3" customWidth="1"/>
    <col min="2" max="2" width="7.375" style="7" customWidth="1"/>
    <col min="3" max="3" width="14.125" style="4" customWidth="1"/>
    <col min="4" max="4" width="7" style="4" customWidth="1"/>
    <col min="5" max="5" width="12.125" style="4" customWidth="1"/>
    <col min="6" max="6" width="7" style="7" customWidth="1"/>
    <col min="7" max="7" width="11.125" style="4" customWidth="1"/>
    <col min="8" max="8" width="7.25" style="7" customWidth="1"/>
    <col min="9" max="9" width="12.625" style="4" customWidth="1"/>
    <col min="10" max="10" width="7.625" style="7" customWidth="1"/>
    <col min="11" max="11" width="12.25" style="4" customWidth="1"/>
    <col min="12" max="16384" width="9" style="3"/>
  </cols>
  <sheetData>
    <row r="1" spans="1:11" s="1" customFormat="1" ht="22.5" customHeight="1" x14ac:dyDescent="0.2">
      <c r="A1" s="32" t="s">
        <v>21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s="1" customFormat="1" ht="22.5" customHeight="1" x14ac:dyDescent="0.2">
      <c r="A2" s="32" t="s">
        <v>15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s="1" customFormat="1" ht="22.5" customHeight="1" x14ac:dyDescent="0.2">
      <c r="A3" s="33" t="s">
        <v>16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s="2" customFormat="1" ht="22.5" customHeight="1" x14ac:dyDescent="0.2">
      <c r="A4" s="36" t="s">
        <v>22</v>
      </c>
      <c r="B4" s="30" t="s">
        <v>2</v>
      </c>
      <c r="C4" s="31"/>
      <c r="D4" s="30" t="s">
        <v>3</v>
      </c>
      <c r="E4" s="31"/>
      <c r="F4" s="30" t="s">
        <v>4</v>
      </c>
      <c r="G4" s="31"/>
      <c r="H4" s="30" t="s">
        <v>5</v>
      </c>
      <c r="I4" s="31"/>
      <c r="J4" s="34" t="s">
        <v>7</v>
      </c>
      <c r="K4" s="35"/>
    </row>
    <row r="5" spans="1:11" ht="37.5" customHeight="1" x14ac:dyDescent="0.2">
      <c r="A5" s="37"/>
      <c r="B5" s="6" t="s">
        <v>0</v>
      </c>
      <c r="C5" s="12" t="s">
        <v>1</v>
      </c>
      <c r="D5" s="6" t="s">
        <v>0</v>
      </c>
      <c r="E5" s="12" t="s">
        <v>1</v>
      </c>
      <c r="F5" s="6" t="s">
        <v>0</v>
      </c>
      <c r="G5" s="12" t="s">
        <v>1</v>
      </c>
      <c r="H5" s="6" t="s">
        <v>0</v>
      </c>
      <c r="I5" s="12" t="s">
        <v>1</v>
      </c>
      <c r="J5" s="8" t="s">
        <v>0</v>
      </c>
      <c r="K5" s="12" t="s">
        <v>1</v>
      </c>
    </row>
    <row r="6" spans="1:11" ht="27" customHeight="1" x14ac:dyDescent="0.2">
      <c r="A6" s="24" t="s">
        <v>18</v>
      </c>
      <c r="B6" s="9"/>
      <c r="C6" s="13"/>
      <c r="D6" s="13"/>
      <c r="E6" s="13"/>
      <c r="F6" s="9"/>
      <c r="G6" s="13"/>
      <c r="H6" s="9"/>
      <c r="I6" s="13"/>
      <c r="J6" s="9"/>
      <c r="K6" s="13"/>
    </row>
    <row r="7" spans="1:11" s="2" customFormat="1" ht="23.1" customHeight="1" x14ac:dyDescent="0.2">
      <c r="A7" s="25" t="s">
        <v>9</v>
      </c>
      <c r="B7" s="14">
        <v>10</v>
      </c>
      <c r="C7" s="15">
        <v>17240400</v>
      </c>
      <c r="D7" s="15">
        <v>0</v>
      </c>
      <c r="E7" s="15">
        <v>0</v>
      </c>
      <c r="F7" s="15">
        <v>0</v>
      </c>
      <c r="G7" s="15">
        <v>0</v>
      </c>
      <c r="H7" s="15">
        <v>1</v>
      </c>
      <c r="I7" s="15">
        <v>360000</v>
      </c>
      <c r="J7" s="14">
        <f>B7+D7+F7+H7</f>
        <v>11</v>
      </c>
      <c r="K7" s="15">
        <f>C7+E7+G7+I7</f>
        <v>17600400</v>
      </c>
    </row>
    <row r="8" spans="1:11" s="2" customFormat="1" ht="23.1" customHeight="1" x14ac:dyDescent="0.2">
      <c r="A8" s="26" t="s">
        <v>6</v>
      </c>
      <c r="B8" s="16">
        <f>SUM(B7:B7)</f>
        <v>10</v>
      </c>
      <c r="C8" s="12">
        <f>SUM(C7:C7)</f>
        <v>17240400</v>
      </c>
      <c r="D8" s="15">
        <v>0</v>
      </c>
      <c r="E8" s="15">
        <v>0</v>
      </c>
      <c r="F8" s="15">
        <v>0</v>
      </c>
      <c r="G8" s="15">
        <v>0</v>
      </c>
      <c r="H8" s="15">
        <v>1</v>
      </c>
      <c r="I8" s="15">
        <v>360000</v>
      </c>
      <c r="J8" s="16">
        <f>B8+D8+F8+H8</f>
        <v>11</v>
      </c>
      <c r="K8" s="12">
        <f>SUM(K7)</f>
        <v>17600400</v>
      </c>
    </row>
    <row r="9" spans="1:11" s="5" customFormat="1" ht="24" customHeight="1" x14ac:dyDescent="0.2">
      <c r="A9" s="27" t="s">
        <v>19</v>
      </c>
      <c r="B9" s="11"/>
      <c r="C9" s="10"/>
      <c r="D9" s="10"/>
      <c r="E9" s="10"/>
      <c r="F9" s="11"/>
      <c r="G9" s="10"/>
      <c r="H9" s="11"/>
      <c r="I9" s="10"/>
      <c r="J9" s="11"/>
      <c r="K9" s="10"/>
    </row>
    <row r="10" spans="1:11" s="2" customFormat="1" ht="19.5" customHeight="1" x14ac:dyDescent="0.2">
      <c r="A10" s="28" t="s">
        <v>10</v>
      </c>
      <c r="B10" s="18">
        <v>13</v>
      </c>
      <c r="C10" s="20">
        <v>730000</v>
      </c>
      <c r="D10" s="20">
        <v>14</v>
      </c>
      <c r="E10" s="20">
        <v>760000</v>
      </c>
      <c r="F10" s="18">
        <v>13</v>
      </c>
      <c r="G10" s="20">
        <v>730000</v>
      </c>
      <c r="H10" s="18">
        <v>14</v>
      </c>
      <c r="I10" s="20">
        <v>360000</v>
      </c>
      <c r="J10" s="18">
        <f t="shared" ref="J10:J14" si="0">B10+D10+F10+H10</f>
        <v>54</v>
      </c>
      <c r="K10" s="15">
        <f>SUM(C10+E10+G10+I10)</f>
        <v>2580000</v>
      </c>
    </row>
    <row r="11" spans="1:11" s="2" customFormat="1" ht="19.5" customHeight="1" x14ac:dyDescent="0.2">
      <c r="A11" s="28" t="s">
        <v>11</v>
      </c>
      <c r="B11" s="18">
        <v>1</v>
      </c>
      <c r="C11" s="20">
        <v>2410000</v>
      </c>
      <c r="D11" s="20">
        <v>1</v>
      </c>
      <c r="E11" s="20">
        <v>2410000</v>
      </c>
      <c r="F11" s="18">
        <v>1</v>
      </c>
      <c r="G11" s="20">
        <v>2410000</v>
      </c>
      <c r="H11" s="18">
        <v>1</v>
      </c>
      <c r="I11" s="20">
        <v>2410000</v>
      </c>
      <c r="J11" s="18">
        <f>B11+D11+F11+H11</f>
        <v>4</v>
      </c>
      <c r="K11" s="15">
        <f>C11+E11+G11+I11</f>
        <v>9640000</v>
      </c>
    </row>
    <row r="12" spans="1:11" s="2" customFormat="1" ht="19.5" customHeight="1" x14ac:dyDescent="0.2">
      <c r="A12" s="28" t="s">
        <v>12</v>
      </c>
      <c r="B12" s="18">
        <v>6</v>
      </c>
      <c r="C12" s="20">
        <v>500000</v>
      </c>
      <c r="D12" s="20">
        <v>6</v>
      </c>
      <c r="E12" s="20">
        <v>500000</v>
      </c>
      <c r="F12" s="18">
        <v>6</v>
      </c>
      <c r="G12" s="20">
        <v>500000</v>
      </c>
      <c r="H12" s="18">
        <v>6</v>
      </c>
      <c r="I12" s="20">
        <v>500000</v>
      </c>
      <c r="J12" s="18">
        <f t="shared" si="0"/>
        <v>24</v>
      </c>
      <c r="K12" s="15">
        <f t="shared" ref="K12:K14" si="1">SUM(C12+E12+G12+I12)</f>
        <v>2000000</v>
      </c>
    </row>
    <row r="13" spans="1:11" s="2" customFormat="1" ht="20.25" customHeight="1" x14ac:dyDescent="0.2">
      <c r="A13" s="28" t="s">
        <v>13</v>
      </c>
      <c r="B13" s="18">
        <v>1</v>
      </c>
      <c r="C13" s="20">
        <v>250000</v>
      </c>
      <c r="D13" s="20">
        <v>1</v>
      </c>
      <c r="E13" s="20">
        <v>250000</v>
      </c>
      <c r="F13" s="18">
        <v>1</v>
      </c>
      <c r="G13" s="20">
        <v>250000</v>
      </c>
      <c r="H13" s="18">
        <v>1</v>
      </c>
      <c r="I13" s="20">
        <v>250000</v>
      </c>
      <c r="J13" s="18">
        <f>B13+D13+F13+H13</f>
        <v>4</v>
      </c>
      <c r="K13" s="15">
        <f>C13+E13+G13+I13</f>
        <v>1000000</v>
      </c>
    </row>
    <row r="14" spans="1:11" s="2" customFormat="1" ht="20.25" customHeight="1" x14ac:dyDescent="0.2">
      <c r="A14" s="28" t="s">
        <v>14</v>
      </c>
      <c r="B14" s="18">
        <v>1</v>
      </c>
      <c r="C14" s="20">
        <v>3552000</v>
      </c>
      <c r="D14" s="20">
        <v>1</v>
      </c>
      <c r="E14" s="20">
        <v>3552000</v>
      </c>
      <c r="F14" s="18">
        <v>1</v>
      </c>
      <c r="G14" s="20">
        <v>3552000</v>
      </c>
      <c r="H14" s="18">
        <v>1</v>
      </c>
      <c r="I14" s="20">
        <v>3552000</v>
      </c>
      <c r="J14" s="18">
        <f t="shared" si="0"/>
        <v>4</v>
      </c>
      <c r="K14" s="15">
        <f t="shared" si="1"/>
        <v>14208000</v>
      </c>
    </row>
    <row r="15" spans="1:11" s="2" customFormat="1" ht="24" customHeight="1" x14ac:dyDescent="0.2">
      <c r="A15" s="26" t="s">
        <v>6</v>
      </c>
      <c r="B15" s="19">
        <f t="shared" ref="B15:K15" si="2">SUM(B10:B14)</f>
        <v>22</v>
      </c>
      <c r="C15" s="21">
        <f t="shared" si="2"/>
        <v>7442000</v>
      </c>
      <c r="D15" s="21">
        <f t="shared" si="2"/>
        <v>23</v>
      </c>
      <c r="E15" s="21">
        <f t="shared" si="2"/>
        <v>7472000</v>
      </c>
      <c r="F15" s="19">
        <f t="shared" si="2"/>
        <v>22</v>
      </c>
      <c r="G15" s="21">
        <f t="shared" si="2"/>
        <v>7442000</v>
      </c>
      <c r="H15" s="19">
        <f t="shared" si="2"/>
        <v>23</v>
      </c>
      <c r="I15" s="21">
        <f t="shared" si="2"/>
        <v>7072000</v>
      </c>
      <c r="J15" s="19">
        <f t="shared" si="2"/>
        <v>90</v>
      </c>
      <c r="K15" s="12">
        <f t="shared" si="2"/>
        <v>29428000</v>
      </c>
    </row>
    <row r="16" spans="1:11" s="5" customFormat="1" ht="45" customHeight="1" x14ac:dyDescent="0.2">
      <c r="A16" s="27" t="s">
        <v>20</v>
      </c>
      <c r="B16" s="11"/>
      <c r="C16" s="10"/>
      <c r="D16" s="10"/>
      <c r="E16" s="10"/>
      <c r="F16" s="11"/>
      <c r="G16" s="10"/>
      <c r="H16" s="11"/>
      <c r="I16" s="10"/>
      <c r="J16" s="11"/>
      <c r="K16" s="10"/>
    </row>
    <row r="17" spans="1:11" s="2" customFormat="1" ht="23.1" customHeight="1" x14ac:dyDescent="0.2">
      <c r="A17" s="28" t="s">
        <v>8</v>
      </c>
      <c r="B17" s="18">
        <v>7</v>
      </c>
      <c r="C17" s="20">
        <v>585000</v>
      </c>
      <c r="D17" s="20">
        <v>7</v>
      </c>
      <c r="E17" s="20">
        <v>585000</v>
      </c>
      <c r="F17" s="18">
        <v>7</v>
      </c>
      <c r="G17" s="20">
        <v>585000</v>
      </c>
      <c r="H17" s="18">
        <v>7</v>
      </c>
      <c r="I17" s="20">
        <v>585000</v>
      </c>
      <c r="J17" s="18">
        <f t="shared" ref="J17:K17" si="3">SUM(B17+D17+F17+H17)</f>
        <v>28</v>
      </c>
      <c r="K17" s="20">
        <f t="shared" si="3"/>
        <v>2340000</v>
      </c>
    </row>
    <row r="18" spans="1:11" s="2" customFormat="1" ht="20.25" customHeight="1" x14ac:dyDescent="0.2">
      <c r="A18" s="26" t="s">
        <v>6</v>
      </c>
      <c r="B18" s="19">
        <f t="shared" ref="B18:K18" si="4">SUM(B17:B17)</f>
        <v>7</v>
      </c>
      <c r="C18" s="21">
        <f t="shared" si="4"/>
        <v>585000</v>
      </c>
      <c r="D18" s="21">
        <f t="shared" si="4"/>
        <v>7</v>
      </c>
      <c r="E18" s="21">
        <f t="shared" si="4"/>
        <v>585000</v>
      </c>
      <c r="F18" s="19">
        <f t="shared" si="4"/>
        <v>7</v>
      </c>
      <c r="G18" s="21">
        <f t="shared" si="4"/>
        <v>585000</v>
      </c>
      <c r="H18" s="19">
        <f t="shared" si="4"/>
        <v>7</v>
      </c>
      <c r="I18" s="21">
        <f t="shared" si="4"/>
        <v>585000</v>
      </c>
      <c r="J18" s="19">
        <f t="shared" si="4"/>
        <v>28</v>
      </c>
      <c r="K18" s="21">
        <f t="shared" si="4"/>
        <v>2340000</v>
      </c>
    </row>
    <row r="19" spans="1:11" s="5" customFormat="1" ht="29.25" customHeight="1" x14ac:dyDescent="0.2">
      <c r="A19" s="29"/>
      <c r="B19" s="22">
        <f t="shared" ref="B19:K19" si="5">B8+B15+B18</f>
        <v>39</v>
      </c>
      <c r="C19" s="22">
        <f t="shared" si="5"/>
        <v>25267400</v>
      </c>
      <c r="D19" s="23">
        <f t="shared" si="5"/>
        <v>30</v>
      </c>
      <c r="E19" s="22">
        <f t="shared" si="5"/>
        <v>8057000</v>
      </c>
      <c r="F19" s="22">
        <f t="shared" si="5"/>
        <v>29</v>
      </c>
      <c r="G19" s="22">
        <f t="shared" si="5"/>
        <v>8027000</v>
      </c>
      <c r="H19" s="22">
        <f t="shared" si="5"/>
        <v>31</v>
      </c>
      <c r="I19" s="22">
        <f t="shared" si="5"/>
        <v>8017000</v>
      </c>
      <c r="J19" s="22">
        <f t="shared" si="5"/>
        <v>129</v>
      </c>
      <c r="K19" s="22">
        <f t="shared" si="5"/>
        <v>49368400</v>
      </c>
    </row>
    <row r="20" spans="1:11" x14ac:dyDescent="0.2">
      <c r="B20" s="17"/>
    </row>
    <row r="24" spans="1:11" x14ac:dyDescent="0.2">
      <c r="E24" s="4" t="s">
        <v>17</v>
      </c>
    </row>
  </sheetData>
  <mergeCells count="9">
    <mergeCell ref="B4:C4"/>
    <mergeCell ref="F4:G4"/>
    <mergeCell ref="D4:E4"/>
    <mergeCell ref="H4:I4"/>
    <mergeCell ref="A1:K1"/>
    <mergeCell ref="A2:K2"/>
    <mergeCell ref="A3:K3"/>
    <mergeCell ref="J4:K4"/>
    <mergeCell ref="A4:A5"/>
  </mergeCells>
  <printOptions horizontalCentered="1"/>
  <pageMargins left="0.25" right="0.25" top="0.75" bottom="0.75" header="0.3" footer="0.3"/>
  <pageSetup paperSize="9" orientation="landscape" r:id="rId1"/>
  <ignoredErrors>
    <ignoredError sqref="K11:K12 K1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7" sqref="L17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สรุป</vt:lpstr>
      <vt:lpstr>Sheet1</vt:lpstr>
      <vt:lpstr>สรุป!Print_Titles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emachines</dc:creator>
  <cp:lastModifiedBy>Ms-Tech</cp:lastModifiedBy>
  <cp:lastPrinted>2017-09-01T07:03:21Z</cp:lastPrinted>
  <dcterms:created xsi:type="dcterms:W3CDTF">2015-05-22T07:20:24Z</dcterms:created>
  <dcterms:modified xsi:type="dcterms:W3CDTF">2017-09-01T07:11:34Z</dcterms:modified>
</cp:coreProperties>
</file>